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33020" windowHeight="19540" activeTab="0"/>
  </bookViews>
  <sheets>
    <sheet name="Råbuk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1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unter  30%        0 Punkte
30,00 - 34,99    1 Punkte
35,00 - 39,99    2 Punkte
40,00 - 44,99    3 Punkte
45,00 - 75,00    4 Punkte
über 75,00        0 Punkte</t>
        </r>
      </text>
    </comment>
  </commentList>
</comments>
</file>

<file path=xl/sharedStrings.xml><?xml version="1.0" encoding="utf-8"?>
<sst xmlns="http://schemas.openxmlformats.org/spreadsheetml/2006/main" count="54" uniqueCount="46">
  <si>
    <t>x 0,50</t>
  </si>
  <si>
    <t>0 - 2 P.</t>
  </si>
  <si>
    <t>0 - 3 P.</t>
  </si>
  <si>
    <t>Land:</t>
  </si>
  <si>
    <t>cm</t>
  </si>
  <si>
    <t>g</t>
  </si>
  <si>
    <t>x 0,10</t>
  </si>
  <si>
    <t>x 0,30</t>
  </si>
  <si>
    <t>0 - 4 P.</t>
  </si>
  <si>
    <t>Råbuk</t>
  </si>
  <si>
    <t>Jæger:</t>
  </si>
  <si>
    <t>Revir:</t>
  </si>
  <si>
    <t>Nedlagt den:</t>
  </si>
  <si>
    <t>Opmålt den:</t>
  </si>
  <si>
    <t>Mål i          CM</t>
  </si>
  <si>
    <t>Gennem-snit</t>
  </si>
  <si>
    <t>Faktor</t>
  </si>
  <si>
    <t>Total</t>
  </si>
  <si>
    <t>Stanglængde</t>
  </si>
  <si>
    <t>Venstre</t>
  </si>
  <si>
    <t>Højre</t>
  </si>
  <si>
    <t>Opsats vægt</t>
  </si>
  <si>
    <t>Vægt</t>
  </si>
  <si>
    <t>Fradrag</t>
  </si>
  <si>
    <t>Volumen</t>
  </si>
  <si>
    <t>Udlæg</t>
  </si>
  <si>
    <t>Farve</t>
  </si>
  <si>
    <t>Perler</t>
  </si>
  <si>
    <t>Rosenkranse</t>
  </si>
  <si>
    <t>Sprosse spidser</t>
  </si>
  <si>
    <t>Sprosse størrelse</t>
  </si>
  <si>
    <t>Reglmessighed, symmetri og form</t>
  </si>
  <si>
    <t>Sum</t>
  </si>
  <si>
    <t>Reglmessighed og kvalitet: (0-5 Point)</t>
  </si>
  <si>
    <t>Fradrag: (0-5 Point)</t>
  </si>
  <si>
    <t>Ureglmessighed, asymmetri, poriøsitet m.m.</t>
  </si>
  <si>
    <t>Total Sum</t>
  </si>
  <si>
    <t>Opmåler:</t>
  </si>
  <si>
    <t>Medaljekrav:</t>
  </si>
  <si>
    <t>Guld:</t>
  </si>
  <si>
    <t>Sølv:</t>
  </si>
  <si>
    <t>Bronze:</t>
  </si>
  <si>
    <t>Rasmus Andersen</t>
  </si>
  <si>
    <t>Daniel Madsen</t>
  </si>
  <si>
    <t>Danmark</t>
  </si>
  <si>
    <t>Nykøbing Mors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</si>
</sst>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&quot;kr.&quot;\ #,##0;&quot;kr.&quot;\ \-#,##0"/>
    <numFmt numFmtId="181" formatCode="&quot;kr.&quot;\ #,##0;[Red]&quot;kr.&quot;\ \-#,##0"/>
    <numFmt numFmtId="182" formatCode="&quot;kr.&quot;\ #,##0.00;&quot;kr.&quot;\ \-#,##0.00"/>
    <numFmt numFmtId="183" formatCode="&quot;kr.&quot;\ #,##0.00;[Red]&quot;kr.&quot;\ \-#,##0.00"/>
    <numFmt numFmtId="184" formatCode="_ &quot;kr.&quot;\ * #,##0_ ;_ &quot;kr.&quot;\ * \-#,##0_ ;_ &quot;kr.&quot;\ * &quot;-&quot;_ ;_ @_ "/>
    <numFmt numFmtId="185" formatCode="_ * #,##0_ ;_ * \-#,##0_ ;_ * &quot;-&quot;_ ;_ @_ "/>
    <numFmt numFmtId="186" formatCode="_ &quot;kr.&quot;\ * #,##0.00_ ;_ &quot;kr.&quot;\ * \-#,##0.00_ ;_ &quot;kr.&quot;\ * &quot;-&quot;??_ ;_ @_ "/>
    <numFmt numFmtId="187" formatCode="_ * #,##0.00_ ;_ * \-#,##0.00_ ;_ * &quot;-&quot;??_ ;_ @_ 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&quot;öS&quot;\ * #,##0.00_-;\-&quot;öS&quot;\ * #,##0.00_-;_-&quot;öS&quot;\ * &quot;-&quot;??_-;_-@_-"/>
    <numFmt numFmtId="208" formatCode="0.0"/>
    <numFmt numFmtId="209" formatCode="[$-407]dddd\,\ d\.\ mmmm\ yyyy"/>
    <numFmt numFmtId="210" formatCode="00000"/>
    <numFmt numFmtId="211" formatCode="0.000"/>
    <numFmt numFmtId="212" formatCode="0.0000"/>
    <numFmt numFmtId="213" formatCode="[$-406]d\.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u val="doub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28" fillId="19" borderId="2" applyNumberFormat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19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9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11" fontId="0" fillId="0" borderId="0" xfId="0" applyNumberFormat="1" applyAlignment="1">
      <alignment/>
    </xf>
    <xf numFmtId="2" fontId="1" fillId="0" borderId="10" xfId="0" applyNumberFormat="1" applyFont="1" applyBorder="1" applyAlignment="1" applyProtection="1">
      <alignment horizontal="right" indent="1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2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1" fillId="0" borderId="23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2" fontId="1" fillId="0" borderId="25" xfId="0" applyNumberFormat="1" applyFont="1" applyBorder="1" applyAlignment="1" applyProtection="1">
      <alignment horizontal="right" vertical="center" indent="1"/>
      <protection locked="0"/>
    </xf>
    <xf numFmtId="2" fontId="1" fillId="0" borderId="26" xfId="0" applyNumberFormat="1" applyFont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2" fontId="0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200" zoomScaleNormal="200" zoomScalePageLayoutView="0" workbookViewId="0" topLeftCell="A19">
      <selection activeCell="H25" sqref="H25"/>
    </sheetView>
  </sheetViews>
  <sheetFormatPr defaultColWidth="11.57421875" defaultRowHeight="12.75"/>
  <cols>
    <col min="1" max="1" width="16.8515625" style="0" customWidth="1"/>
    <col min="2" max="3" width="11.421875" style="0" customWidth="1"/>
    <col min="4" max="4" width="10.7109375" style="0" customWidth="1"/>
    <col min="5" max="5" width="10.140625" style="0" customWidth="1"/>
    <col min="6" max="6" width="9.7109375" style="0" customWidth="1"/>
    <col min="7" max="7" width="8.8515625" style="0" customWidth="1"/>
    <col min="8" max="16384" width="11.421875" style="0" customWidth="1"/>
  </cols>
  <sheetData>
    <row r="1" spans="1:7" ht="27.75">
      <c r="A1" s="78" t="s">
        <v>9</v>
      </c>
      <c r="B1" s="78"/>
      <c r="C1" s="78"/>
      <c r="D1" s="78"/>
      <c r="E1" s="78"/>
      <c r="F1" s="78"/>
      <c r="G1" s="78"/>
    </row>
    <row r="2" spans="6:7" ht="12.75">
      <c r="F2" s="83"/>
      <c r="G2" s="83"/>
    </row>
    <row r="4" spans="1:7" s="2" customFormat="1" ht="18" customHeight="1">
      <c r="A4" s="1" t="s">
        <v>10</v>
      </c>
      <c r="B4" s="4" t="s">
        <v>43</v>
      </c>
      <c r="C4" s="5"/>
      <c r="D4" s="5"/>
      <c r="E4" s="5"/>
      <c r="F4" s="5"/>
      <c r="G4" s="5"/>
    </row>
    <row r="5" spans="1:7" s="2" customFormat="1" ht="18" customHeight="1">
      <c r="A5" s="1" t="s">
        <v>3</v>
      </c>
      <c r="B5" s="4" t="s">
        <v>44</v>
      </c>
      <c r="C5" s="5"/>
      <c r="D5" s="5"/>
      <c r="E5" s="5"/>
      <c r="F5" s="5"/>
      <c r="G5" s="5"/>
    </row>
    <row r="6" spans="1:7" s="2" customFormat="1" ht="18" customHeight="1">
      <c r="A6" s="1" t="s">
        <v>11</v>
      </c>
      <c r="B6" s="4" t="s">
        <v>45</v>
      </c>
      <c r="C6" s="5"/>
      <c r="D6" s="5"/>
      <c r="E6" s="5"/>
      <c r="F6" s="5"/>
      <c r="G6" s="5"/>
    </row>
    <row r="7" spans="1:7" s="2" customFormat="1" ht="18" customHeight="1">
      <c r="A7" s="1" t="s">
        <v>12</v>
      </c>
      <c r="B7" s="6">
        <v>44335</v>
      </c>
      <c r="C7" s="5"/>
      <c r="D7" s="5"/>
      <c r="E7" s="5"/>
      <c r="F7" s="5"/>
      <c r="G7" s="5"/>
    </row>
    <row r="8" spans="1:7" s="2" customFormat="1" ht="18" customHeight="1">
      <c r="A8" s="1" t="s">
        <v>13</v>
      </c>
      <c r="B8" s="6">
        <f ca="1">TODAY()</f>
        <v>44395</v>
      </c>
      <c r="C8" s="5"/>
      <c r="D8" s="5"/>
      <c r="E8" s="5"/>
      <c r="F8" s="5"/>
      <c r="G8" s="5"/>
    </row>
    <row r="9" spans="1:3" ht="13.5" thickBot="1">
      <c r="A9" s="9"/>
      <c r="B9" s="9"/>
      <c r="C9" s="9"/>
    </row>
    <row r="10" spans="1:7" ht="12.75">
      <c r="A10" s="54"/>
      <c r="B10" s="55"/>
      <c r="C10" s="58"/>
      <c r="D10" s="60" t="s">
        <v>14</v>
      </c>
      <c r="E10" s="72" t="s">
        <v>15</v>
      </c>
      <c r="F10" s="74" t="s">
        <v>16</v>
      </c>
      <c r="G10" s="76" t="s">
        <v>17</v>
      </c>
    </row>
    <row r="11" spans="1:7" ht="13.5" thickBot="1">
      <c r="A11" s="56"/>
      <c r="B11" s="57"/>
      <c r="C11" s="59"/>
      <c r="D11" s="61"/>
      <c r="E11" s="73"/>
      <c r="F11" s="75"/>
      <c r="G11" s="77"/>
    </row>
    <row r="12" spans="1:9" ht="12.75">
      <c r="A12" s="79" t="s">
        <v>18</v>
      </c>
      <c r="B12" s="80"/>
      <c r="C12" s="15" t="s">
        <v>19</v>
      </c>
      <c r="D12" s="12">
        <v>22.8</v>
      </c>
      <c r="E12" s="81">
        <f>(D12+D13)/2</f>
        <v>23.9</v>
      </c>
      <c r="F12" s="64" t="s">
        <v>0</v>
      </c>
      <c r="G12" s="62">
        <f>ROUND(E12*0.5,2)</f>
        <v>11.95</v>
      </c>
      <c r="I12" s="11"/>
    </row>
    <row r="13" spans="1:7" ht="12.75">
      <c r="A13" s="34"/>
      <c r="B13" s="35"/>
      <c r="C13" s="16" t="s">
        <v>20</v>
      </c>
      <c r="D13" s="12">
        <v>25</v>
      </c>
      <c r="E13" s="82"/>
      <c r="F13" s="64"/>
      <c r="G13" s="63"/>
    </row>
    <row r="14" spans="1:10" ht="12.75">
      <c r="A14" s="45" t="s">
        <v>21</v>
      </c>
      <c r="B14" s="16" t="s">
        <v>22</v>
      </c>
      <c r="C14" s="47" t="s">
        <v>5</v>
      </c>
      <c r="D14" s="12">
        <v>604</v>
      </c>
      <c r="E14" s="49" t="str">
        <f>D14-D15&amp;" g"</f>
        <v>514 g</v>
      </c>
      <c r="F14" s="64" t="s">
        <v>6</v>
      </c>
      <c r="G14" s="62">
        <f>ROUND((D14-D15)*0.1,2)</f>
        <v>51.4</v>
      </c>
      <c r="I14" s="11"/>
      <c r="J14" s="10"/>
    </row>
    <row r="15" spans="1:10" ht="12.75">
      <c r="A15" s="46"/>
      <c r="B15" s="16" t="s">
        <v>23</v>
      </c>
      <c r="C15" s="48"/>
      <c r="D15" s="12">
        <v>90</v>
      </c>
      <c r="E15" s="50"/>
      <c r="F15" s="64"/>
      <c r="G15" s="63"/>
      <c r="J15" s="10"/>
    </row>
    <row r="16" spans="1:10" ht="12.75">
      <c r="A16" s="66" t="s">
        <v>24</v>
      </c>
      <c r="B16" s="67"/>
      <c r="C16" s="47" t="s">
        <v>5</v>
      </c>
      <c r="D16" s="70">
        <v>386</v>
      </c>
      <c r="E16" s="49" t="str">
        <f>D14-D16&amp;" cm³"</f>
        <v>218 cm³</v>
      </c>
      <c r="F16" s="64" t="s">
        <v>7</v>
      </c>
      <c r="G16" s="62">
        <f>ROUND((D14-D16)*0.3,2)</f>
        <v>65.4</v>
      </c>
      <c r="I16" s="11"/>
      <c r="J16" s="10"/>
    </row>
    <row r="17" spans="1:10" ht="12.75">
      <c r="A17" s="68"/>
      <c r="B17" s="69"/>
      <c r="C17" s="48"/>
      <c r="D17" s="71"/>
      <c r="E17" s="50"/>
      <c r="F17" s="64"/>
      <c r="G17" s="65"/>
      <c r="J17" s="10"/>
    </row>
    <row r="18" spans="1:10" ht="12.75">
      <c r="A18" s="22" t="s">
        <v>25</v>
      </c>
      <c r="B18" s="23"/>
      <c r="C18" s="30" t="s">
        <v>4</v>
      </c>
      <c r="D18" s="32">
        <v>14.38</v>
      </c>
      <c r="E18" s="33">
        <f>D18/E12</f>
        <v>0.6016736401673641</v>
      </c>
      <c r="F18" s="43" t="s">
        <v>8</v>
      </c>
      <c r="G18" s="17">
        <v>4</v>
      </c>
      <c r="I18" s="11"/>
      <c r="J18" s="10"/>
    </row>
    <row r="19" spans="1:10" ht="12.75">
      <c r="A19" s="25"/>
      <c r="B19" s="26"/>
      <c r="C19" s="31"/>
      <c r="D19" s="32"/>
      <c r="E19" s="33"/>
      <c r="F19" s="44"/>
      <c r="G19" s="18"/>
      <c r="I19" s="11"/>
      <c r="J19" s="10"/>
    </row>
    <row r="20" spans="1:7" ht="12.75">
      <c r="A20" s="22" t="s">
        <v>26</v>
      </c>
      <c r="B20" s="23"/>
      <c r="C20" s="23"/>
      <c r="D20" s="51"/>
      <c r="E20" s="52"/>
      <c r="F20" s="43" t="s">
        <v>8</v>
      </c>
      <c r="G20" s="36">
        <v>3</v>
      </c>
    </row>
    <row r="21" spans="1:7" ht="12.75">
      <c r="A21" s="25"/>
      <c r="B21" s="26"/>
      <c r="C21" s="26"/>
      <c r="D21" s="26"/>
      <c r="E21" s="27"/>
      <c r="F21" s="44"/>
      <c r="G21" s="18"/>
    </row>
    <row r="22" spans="1:10" ht="12.75">
      <c r="A22" s="34" t="s">
        <v>27</v>
      </c>
      <c r="B22" s="35"/>
      <c r="C22" s="35"/>
      <c r="D22" s="35"/>
      <c r="E22" s="35"/>
      <c r="F22" s="44" t="s">
        <v>8</v>
      </c>
      <c r="G22" s="36">
        <v>2.5</v>
      </c>
      <c r="I22" s="11"/>
      <c r="J22" s="10"/>
    </row>
    <row r="23" spans="1:10" ht="12.75">
      <c r="A23" s="34"/>
      <c r="B23" s="35"/>
      <c r="C23" s="35"/>
      <c r="D23" s="35"/>
      <c r="E23" s="35"/>
      <c r="F23" s="44"/>
      <c r="G23" s="18"/>
      <c r="I23" s="11"/>
      <c r="J23" s="10"/>
    </row>
    <row r="24" spans="1:10" ht="12.75">
      <c r="A24" s="34" t="s">
        <v>28</v>
      </c>
      <c r="B24" s="35"/>
      <c r="C24" s="35"/>
      <c r="D24" s="35"/>
      <c r="E24" s="35"/>
      <c r="F24" s="44" t="s">
        <v>8</v>
      </c>
      <c r="G24" s="36">
        <v>3.5</v>
      </c>
      <c r="I24" s="11"/>
      <c r="J24" s="10"/>
    </row>
    <row r="25" spans="1:10" ht="12.75">
      <c r="A25" s="34"/>
      <c r="B25" s="35"/>
      <c r="C25" s="35"/>
      <c r="D25" s="35"/>
      <c r="E25" s="35"/>
      <c r="F25" s="44"/>
      <c r="G25" s="18"/>
      <c r="I25" s="11"/>
      <c r="J25" s="10"/>
    </row>
    <row r="26" spans="1:10" ht="12.75">
      <c r="A26" s="34" t="s">
        <v>29</v>
      </c>
      <c r="B26" s="35"/>
      <c r="C26" s="35"/>
      <c r="D26" s="35"/>
      <c r="E26" s="35"/>
      <c r="F26" s="44" t="s">
        <v>1</v>
      </c>
      <c r="G26" s="36">
        <v>2</v>
      </c>
      <c r="I26" s="11"/>
      <c r="J26" s="10"/>
    </row>
    <row r="27" spans="1:10" ht="12.75">
      <c r="A27" s="34"/>
      <c r="B27" s="35"/>
      <c r="C27" s="35"/>
      <c r="D27" s="35"/>
      <c r="E27" s="35"/>
      <c r="F27" s="44"/>
      <c r="G27" s="18"/>
      <c r="I27" s="11"/>
      <c r="J27" s="10"/>
    </row>
    <row r="28" spans="1:10" ht="12.75">
      <c r="A28" s="19" t="s">
        <v>33</v>
      </c>
      <c r="B28" s="20"/>
      <c r="C28" s="20"/>
      <c r="D28" s="20"/>
      <c r="E28" s="20"/>
      <c r="F28" s="20"/>
      <c r="G28" s="53"/>
      <c r="I28" s="11"/>
      <c r="J28" s="10"/>
    </row>
    <row r="29" spans="1:7" ht="12.75" customHeight="1">
      <c r="A29" s="22" t="s">
        <v>30</v>
      </c>
      <c r="B29" s="23"/>
      <c r="C29" s="23"/>
      <c r="D29" s="23"/>
      <c r="E29" s="24"/>
      <c r="F29" s="42" t="s">
        <v>1</v>
      </c>
      <c r="G29" s="17">
        <v>1.5</v>
      </c>
    </row>
    <row r="30" spans="1:7" ht="12.75" customHeight="1">
      <c r="A30" s="25"/>
      <c r="B30" s="26"/>
      <c r="C30" s="26"/>
      <c r="D30" s="26"/>
      <c r="E30" s="27"/>
      <c r="F30" s="43"/>
      <c r="G30" s="18"/>
    </row>
    <row r="31" spans="1:7" ht="12.75" customHeight="1">
      <c r="A31" s="22" t="s">
        <v>31</v>
      </c>
      <c r="B31" s="23"/>
      <c r="C31" s="23"/>
      <c r="D31" s="23"/>
      <c r="E31" s="24"/>
      <c r="F31" s="42" t="s">
        <v>2</v>
      </c>
      <c r="G31" s="17">
        <v>3</v>
      </c>
    </row>
    <row r="32" spans="1:7" ht="12.75">
      <c r="A32" s="25"/>
      <c r="B32" s="26"/>
      <c r="C32" s="26"/>
      <c r="D32" s="26"/>
      <c r="E32" s="27"/>
      <c r="F32" s="43"/>
      <c r="G32" s="18"/>
    </row>
    <row r="33" spans="1:7" ht="12.75">
      <c r="A33" s="22" t="s">
        <v>32</v>
      </c>
      <c r="B33" s="23"/>
      <c r="C33" s="23"/>
      <c r="D33" s="23"/>
      <c r="E33" s="23"/>
      <c r="F33" s="24"/>
      <c r="G33" s="28">
        <f>SUM(G12:G31)</f>
        <v>148.25</v>
      </c>
    </row>
    <row r="34" spans="1:7" ht="13.5" thickBot="1">
      <c r="A34" s="25"/>
      <c r="B34" s="26"/>
      <c r="C34" s="26"/>
      <c r="D34" s="26"/>
      <c r="E34" s="26"/>
      <c r="F34" s="27"/>
      <c r="G34" s="29"/>
    </row>
    <row r="35" spans="1:10" ht="13.5" thickTop="1">
      <c r="A35" s="19" t="s">
        <v>34</v>
      </c>
      <c r="B35" s="20"/>
      <c r="C35" s="20"/>
      <c r="D35" s="20"/>
      <c r="E35" s="20"/>
      <c r="F35" s="20"/>
      <c r="G35" s="21"/>
      <c r="I35" s="11"/>
      <c r="J35" s="10"/>
    </row>
    <row r="36" spans="1:7" ht="12.75" customHeight="1">
      <c r="A36" s="22" t="s">
        <v>30</v>
      </c>
      <c r="B36" s="23"/>
      <c r="C36" s="23"/>
      <c r="D36" s="23"/>
      <c r="E36" s="24"/>
      <c r="F36" s="42" t="s">
        <v>1</v>
      </c>
      <c r="G36" s="17">
        <v>0</v>
      </c>
    </row>
    <row r="37" spans="1:7" ht="12.75" customHeight="1">
      <c r="A37" s="25"/>
      <c r="B37" s="26"/>
      <c r="C37" s="26"/>
      <c r="D37" s="26"/>
      <c r="E37" s="27"/>
      <c r="F37" s="43"/>
      <c r="G37" s="18"/>
    </row>
    <row r="38" spans="1:7" ht="12.75" customHeight="1">
      <c r="A38" s="22" t="s">
        <v>35</v>
      </c>
      <c r="B38" s="23"/>
      <c r="C38" s="23"/>
      <c r="D38" s="23"/>
      <c r="E38" s="24"/>
      <c r="F38" s="42" t="s">
        <v>2</v>
      </c>
      <c r="G38" s="17">
        <v>0</v>
      </c>
    </row>
    <row r="39" spans="1:7" ht="12.75">
      <c r="A39" s="25"/>
      <c r="B39" s="26"/>
      <c r="C39" s="26"/>
      <c r="D39" s="26"/>
      <c r="E39" s="27"/>
      <c r="F39" s="43"/>
      <c r="G39" s="18"/>
    </row>
    <row r="40" spans="1:7" ht="12.75">
      <c r="A40" s="22" t="s">
        <v>36</v>
      </c>
      <c r="B40" s="23"/>
      <c r="C40" s="23"/>
      <c r="D40" s="23"/>
      <c r="E40" s="23"/>
      <c r="F40" s="24"/>
      <c r="G40" s="40">
        <f>G33-G36-G38</f>
        <v>148.25</v>
      </c>
    </row>
    <row r="41" spans="1:7" ht="13.5" thickBot="1">
      <c r="A41" s="37"/>
      <c r="B41" s="38"/>
      <c r="C41" s="38"/>
      <c r="D41" s="38"/>
      <c r="E41" s="38"/>
      <c r="F41" s="39"/>
      <c r="G41" s="41"/>
    </row>
    <row r="44" spans="1:4" ht="18" customHeight="1">
      <c r="A44" s="3" t="s">
        <v>37</v>
      </c>
      <c r="B44" s="6" t="s">
        <v>42</v>
      </c>
      <c r="C44" s="8"/>
      <c r="D44" s="3"/>
    </row>
    <row r="45" spans="1:7" ht="18" customHeight="1">
      <c r="A45" s="3"/>
      <c r="B45" s="4"/>
      <c r="C45" s="8"/>
      <c r="D45" s="7"/>
      <c r="E45" s="7"/>
      <c r="F45" s="7"/>
      <c r="G45" s="7"/>
    </row>
    <row r="46" spans="1:7" ht="12.75">
      <c r="A46" s="13" t="s">
        <v>38</v>
      </c>
      <c r="B46" s="7"/>
      <c r="C46" s="7"/>
      <c r="D46" s="7"/>
      <c r="E46" s="7"/>
      <c r="F46" s="7"/>
      <c r="G46" s="7"/>
    </row>
    <row r="47" spans="2:7" ht="12.75">
      <c r="B47" s="7"/>
      <c r="C47" s="7"/>
      <c r="D47" s="7"/>
      <c r="E47" s="7"/>
      <c r="F47" s="7"/>
      <c r="G47" s="7"/>
    </row>
    <row r="48" spans="1:7" ht="12.75">
      <c r="A48" s="13" t="s">
        <v>39</v>
      </c>
      <c r="B48" s="14">
        <v>130</v>
      </c>
      <c r="C48" s="7"/>
      <c r="D48" s="7"/>
      <c r="E48" s="7"/>
      <c r="F48" s="7"/>
      <c r="G48" s="7"/>
    </row>
    <row r="49" spans="1:7" ht="12.75">
      <c r="A49" s="13" t="s">
        <v>40</v>
      </c>
      <c r="B49" s="14">
        <v>115</v>
      </c>
      <c r="C49" s="7"/>
      <c r="D49" s="7"/>
      <c r="E49" s="7"/>
      <c r="F49" s="7"/>
      <c r="G49" s="7"/>
    </row>
    <row r="50" spans="1:7" ht="12.75">
      <c r="A50" s="13" t="s">
        <v>41</v>
      </c>
      <c r="B50" s="14">
        <v>105</v>
      </c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</sheetData>
  <sheetProtection selectLockedCells="1"/>
  <mergeCells count="59">
    <mergeCell ref="E10:E11"/>
    <mergeCell ref="F10:F11"/>
    <mergeCell ref="G10:G11"/>
    <mergeCell ref="A1:G1"/>
    <mergeCell ref="F14:F15"/>
    <mergeCell ref="A12:B13"/>
    <mergeCell ref="E12:E13"/>
    <mergeCell ref="F12:F13"/>
    <mergeCell ref="G12:G13"/>
    <mergeCell ref="F2:G2"/>
    <mergeCell ref="A10:B11"/>
    <mergeCell ref="C10:C11"/>
    <mergeCell ref="D10:D11"/>
    <mergeCell ref="G14:G15"/>
    <mergeCell ref="C16:C17"/>
    <mergeCell ref="E16:E17"/>
    <mergeCell ref="F16:F17"/>
    <mergeCell ref="G16:G17"/>
    <mergeCell ref="A16:B17"/>
    <mergeCell ref="D16:D17"/>
    <mergeCell ref="A14:A15"/>
    <mergeCell ref="C14:C15"/>
    <mergeCell ref="E14:E15"/>
    <mergeCell ref="A31:E32"/>
    <mergeCell ref="F31:F32"/>
    <mergeCell ref="F26:F27"/>
    <mergeCell ref="A20:E21"/>
    <mergeCell ref="F20:F21"/>
    <mergeCell ref="A28:G28"/>
    <mergeCell ref="F18:F19"/>
    <mergeCell ref="G20:G21"/>
    <mergeCell ref="A29:E30"/>
    <mergeCell ref="F29:F30"/>
    <mergeCell ref="G29:G30"/>
    <mergeCell ref="G31:G32"/>
    <mergeCell ref="A22:E23"/>
    <mergeCell ref="F22:F23"/>
    <mergeCell ref="G22:G23"/>
    <mergeCell ref="A24:E25"/>
    <mergeCell ref="F24:F25"/>
    <mergeCell ref="G26:G27"/>
    <mergeCell ref="A40:F41"/>
    <mergeCell ref="G40:G41"/>
    <mergeCell ref="A36:E37"/>
    <mergeCell ref="F36:F37"/>
    <mergeCell ref="G36:G37"/>
    <mergeCell ref="A38:E39"/>
    <mergeCell ref="F38:F39"/>
    <mergeCell ref="G38:G39"/>
    <mergeCell ref="G18:G19"/>
    <mergeCell ref="A35:G35"/>
    <mergeCell ref="A33:F34"/>
    <mergeCell ref="G33:G34"/>
    <mergeCell ref="A18:B19"/>
    <mergeCell ref="C18:C19"/>
    <mergeCell ref="D18:D19"/>
    <mergeCell ref="E18:E19"/>
    <mergeCell ref="A26:E27"/>
    <mergeCell ref="G24:G25"/>
  </mergeCells>
  <dataValidations count="5">
    <dataValidation type="list" allowBlank="1" showInputMessage="1" showErrorMessage="1" errorTitle="Falsche Werteingabe" error="Erlaubte Werte: 0,00 bis 4,00" sqref="G20:G25">
      <formula1>"0,00,0,50,1,00,1,50,2,00,2,50,3,00,3,50,4,00"</formula1>
    </dataValidation>
    <dataValidation type="list" allowBlank="1" showInputMessage="1" showErrorMessage="1" errorTitle="Falsche Werteingabe" error="Erlaubte Werte: 0,00 bis 2,00" sqref="G26:G27">
      <formula1>"0,00,0,50,1,00,1,50,2,00"</formula1>
    </dataValidation>
    <dataValidation type="list" allowBlank="1" showInputMessage="1" showErrorMessage="1" errorTitle="Falsche Werteingabe" error="Erlaubte Werte: 0,00 bis 3,00" sqref="G31 G38">
      <formula1>"0,00,0,50,1,00,1,50,2,00,2,50,3,00"</formula1>
    </dataValidation>
    <dataValidation type="list" allowBlank="1" showInputMessage="1" showErrorMessage="1" errorTitle="Falsche Werteingabe" error="Erlaubte Werte: 0,00 bis 4,00" sqref="G18:G19">
      <formula1>"0,00,1,00,2,00,3,00,4,00"</formula1>
    </dataValidation>
    <dataValidation type="list" allowBlank="1" showInputMessage="1" showErrorMessage="1" errorTitle="Falsche Werteingabe" error="Erlaubte Werte: 0,00 bis 2,00" sqref="G36:G37 G29:G30">
      <formula1>"0,00,0,25,0,50,0,75,1,00,1,25,1,50,1,75,2,00"</formula1>
    </dataValidation>
  </dataValidations>
  <printOptions/>
  <pageMargins left="0.75" right="0.75" top="1" bottom="1" header="0.4921259845" footer="0.492125984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Bowhunter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Råbuk</dc:title>
  <dc:subject/>
  <dc:creator>Rasmus Andersen</dc:creator>
  <cp:keywords/>
  <dc:description/>
  <cp:lastModifiedBy>Rasmus Andersen</cp:lastModifiedBy>
  <cp:lastPrinted>2017-11-28T18:09:33Z</cp:lastPrinted>
  <dcterms:created xsi:type="dcterms:W3CDTF">2006-04-14T12:34:21Z</dcterms:created>
  <dcterms:modified xsi:type="dcterms:W3CDTF">2021-07-18T11:22:03Z</dcterms:modified>
  <cp:category/>
  <cp:version/>
  <cp:contentType/>
  <cp:contentStatus/>
</cp:coreProperties>
</file>